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9945\"/>
    </mc:Choice>
  </mc:AlternateContent>
  <xr:revisionPtr revIDLastSave="0" documentId="13_ncr:1_{3DDDE8A4-9898-40A7-9A31-BED0199593E0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9" l="1"/>
  <c r="E5" i="9"/>
  <c r="E6" i="9"/>
  <c r="E9" i="9"/>
  <c r="E10" i="9"/>
  <c r="E11" i="9"/>
  <c r="E12" i="9"/>
  <c r="E13" i="9"/>
  <c r="E14" i="9"/>
  <c r="E3" i="9"/>
  <c r="C4" i="9"/>
  <c r="C5" i="9"/>
  <c r="C6" i="9"/>
  <c r="C7" i="9"/>
  <c r="C8" i="9"/>
  <c r="C9" i="9"/>
  <c r="C10" i="9"/>
  <c r="C11" i="9"/>
  <c r="C3" i="9"/>
  <c r="E4" i="8"/>
  <c r="E5" i="8"/>
  <c r="E6" i="8"/>
  <c r="E7" i="8"/>
  <c r="E3" i="8"/>
  <c r="C4" i="8"/>
  <c r="C5" i="8"/>
  <c r="C3" i="8"/>
  <c r="C6" i="8" s="1"/>
  <c r="E4" i="7"/>
  <c r="E5" i="7"/>
  <c r="E6" i="7"/>
  <c r="E7" i="7"/>
  <c r="E8" i="7"/>
  <c r="E9" i="7"/>
  <c r="E10" i="7"/>
  <c r="E11" i="7"/>
  <c r="E12" i="7"/>
  <c r="E3" i="7"/>
  <c r="E13" i="7" s="1"/>
  <c r="C4" i="7"/>
  <c r="C5" i="7"/>
  <c r="C6" i="7"/>
  <c r="C7" i="7"/>
  <c r="C8" i="7"/>
  <c r="C3" i="7"/>
  <c r="E4" i="6"/>
  <c r="E5" i="6"/>
  <c r="E6" i="6"/>
  <c r="E7" i="6"/>
  <c r="E3" i="6"/>
  <c r="E8" i="6" s="1"/>
  <c r="C4" i="6"/>
  <c r="C3" i="6"/>
  <c r="C5" i="6" s="1"/>
  <c r="E4" i="5"/>
  <c r="E5" i="5"/>
  <c r="E6" i="5"/>
  <c r="E7" i="5"/>
  <c r="E8" i="5"/>
  <c r="E3" i="5"/>
  <c r="E9" i="5" s="1"/>
  <c r="C4" i="5"/>
  <c r="C5" i="5"/>
  <c r="C6" i="5"/>
  <c r="C3" i="5"/>
  <c r="C7" i="5" s="1"/>
  <c r="E4" i="4"/>
  <c r="E5" i="4"/>
  <c r="E6" i="4"/>
  <c r="E7" i="4"/>
  <c r="E8" i="4"/>
  <c r="E9" i="4"/>
  <c r="E3" i="4"/>
  <c r="E10" i="4" s="1"/>
  <c r="C4" i="4"/>
  <c r="C5" i="4"/>
  <c r="C6" i="4"/>
  <c r="C7" i="4"/>
  <c r="C3" i="4"/>
  <c r="E4" i="3"/>
  <c r="E5" i="3"/>
  <c r="E3" i="3"/>
  <c r="E6" i="3" s="1"/>
  <c r="C4" i="3"/>
  <c r="C3" i="3"/>
  <c r="C5" i="3" s="1"/>
  <c r="E4" i="2"/>
  <c r="E5" i="2"/>
  <c r="E6" i="2"/>
  <c r="E3" i="2"/>
  <c r="C4" i="2"/>
  <c r="C5" i="2"/>
  <c r="C3" i="2"/>
  <c r="C6" i="2" s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3" i="1"/>
  <c r="E18" i="1" s="1"/>
  <c r="C4" i="1"/>
  <c r="C5" i="1"/>
  <c r="C6" i="1"/>
  <c r="C7" i="1"/>
  <c r="C8" i="1"/>
  <c r="C9" i="1"/>
  <c r="C10" i="1"/>
  <c r="C11" i="1"/>
  <c r="C12" i="1"/>
  <c r="C13" i="1"/>
  <c r="C3" i="1"/>
  <c r="C8" i="4" l="1"/>
  <c r="C14" i="1"/>
  <c r="E15" i="9"/>
  <c r="E8" i="8"/>
  <c r="C9" i="7"/>
  <c r="C12" i="9"/>
  <c r="E7" i="2"/>
  <c r="E4" i="10"/>
  <c r="E5" i="10"/>
  <c r="E6" i="10"/>
  <c r="E7" i="10"/>
  <c r="E8" i="10"/>
  <c r="E9" i="10"/>
  <c r="E10" i="10"/>
  <c r="E11" i="10"/>
  <c r="E12" i="10"/>
  <c r="E13" i="10"/>
  <c r="E14" i="10"/>
  <c r="E3" i="10"/>
  <c r="C4" i="10"/>
  <c r="C5" i="10"/>
  <c r="C6" i="10"/>
  <c r="C7" i="10"/>
  <c r="C8" i="10"/>
  <c r="C9" i="10"/>
  <c r="C10" i="10"/>
  <c r="C11" i="10"/>
  <c r="C12" i="10"/>
  <c r="C3" i="10"/>
  <c r="E15" i="10" l="1"/>
  <c r="C13" i="10"/>
</calcChain>
</file>

<file path=xl/sharedStrings.xml><?xml version="1.0" encoding="utf-8"?>
<sst xmlns="http://schemas.openxmlformats.org/spreadsheetml/2006/main" count="384" uniqueCount="83">
  <si>
    <t xml:space="preserve">tree </t>
  </si>
  <si>
    <t>bush</t>
  </si>
  <si>
    <t>stump</t>
  </si>
  <si>
    <t>dbh (2018)</t>
  </si>
  <si>
    <t>12.6m</t>
  </si>
  <si>
    <t xml:space="preserve">3m (1.5&gt;5) </t>
  </si>
  <si>
    <t xml:space="preserve">spp </t>
  </si>
  <si>
    <t>spp</t>
  </si>
  <si>
    <t xml:space="preserve">3m (30&gt;1.5) </t>
  </si>
  <si>
    <t xml:space="preserve">3m (30&lt;) </t>
  </si>
  <si>
    <t>Spp</t>
  </si>
  <si>
    <t>Inasive spp</t>
  </si>
  <si>
    <t>mana</t>
  </si>
  <si>
    <t>gini grass</t>
  </si>
  <si>
    <t>podisinghomaran</t>
  </si>
  <si>
    <t xml:space="preserve">podisinghomaran </t>
  </si>
  <si>
    <t>Balunaguta</t>
  </si>
  <si>
    <t xml:space="preserve">indi </t>
  </si>
  <si>
    <t>Welan</t>
  </si>
  <si>
    <t>mora</t>
  </si>
  <si>
    <t>naththa S</t>
  </si>
  <si>
    <t>lanthana</t>
  </si>
  <si>
    <t>Gini grass</t>
  </si>
  <si>
    <t>Nelli</t>
  </si>
  <si>
    <t>hulan thala</t>
  </si>
  <si>
    <t>naththa suriya</t>
  </si>
  <si>
    <t>rila thana</t>
  </si>
  <si>
    <t>balu naguta</t>
  </si>
  <si>
    <t>nelli</t>
  </si>
  <si>
    <t>kahata</t>
  </si>
  <si>
    <t>dhamba</t>
  </si>
  <si>
    <t>damunu</t>
  </si>
  <si>
    <t>bulu</t>
  </si>
  <si>
    <t>lantana</t>
  </si>
  <si>
    <t>Kahata</t>
  </si>
  <si>
    <t>indi</t>
  </si>
  <si>
    <t>Lantana</t>
  </si>
  <si>
    <t>Bowitiya</t>
  </si>
  <si>
    <t>gammalu</t>
  </si>
  <si>
    <t>Mana</t>
  </si>
  <si>
    <t xml:space="preserve">kata kala </t>
  </si>
  <si>
    <t xml:space="preserve">Kahata </t>
  </si>
  <si>
    <t>podisingnomaran</t>
  </si>
  <si>
    <t>ginisapu</t>
  </si>
  <si>
    <t>karada</t>
  </si>
  <si>
    <t>karanda</t>
  </si>
  <si>
    <t>bowitiya</t>
  </si>
  <si>
    <t>naththasuriya</t>
  </si>
  <si>
    <t>thora</t>
  </si>
  <si>
    <t>ginisiriya</t>
  </si>
  <si>
    <t>pera</t>
  </si>
  <si>
    <t>batu</t>
  </si>
  <si>
    <t>welan</t>
  </si>
  <si>
    <t>hulanthala</t>
  </si>
  <si>
    <t>kuratiya</t>
  </si>
  <si>
    <t>milla</t>
  </si>
  <si>
    <t>damba</t>
  </si>
  <si>
    <t>balunaguta</t>
  </si>
  <si>
    <t>thibbatu</t>
  </si>
  <si>
    <t>hulanhik</t>
  </si>
  <si>
    <t>gaduba</t>
  </si>
  <si>
    <t xml:space="preserve">kahata </t>
  </si>
  <si>
    <t>gansuriya</t>
  </si>
  <si>
    <t>gongotu</t>
  </si>
  <si>
    <t>uwakgediyawel</t>
  </si>
  <si>
    <t>karawala kebilla</t>
  </si>
  <si>
    <t>gongottu</t>
  </si>
  <si>
    <t>karawaakebia</t>
  </si>
  <si>
    <t xml:space="preserve">kududaula </t>
  </si>
  <si>
    <t>athdemata</t>
  </si>
  <si>
    <t>ginigrass</t>
  </si>
  <si>
    <t>podisinm</t>
  </si>
  <si>
    <t>illuk</t>
  </si>
  <si>
    <t>kududaula</t>
  </si>
  <si>
    <t>Panukera</t>
  </si>
  <si>
    <t>biomass2018</t>
    <phoneticPr fontId="5" type="noConversion"/>
  </si>
  <si>
    <t>bimass 2019</t>
    <phoneticPr fontId="5" type="noConversion"/>
  </si>
  <si>
    <t>biomass 2019</t>
    <phoneticPr fontId="5" type="noConversion"/>
  </si>
  <si>
    <t>DBh (2012)</t>
  </si>
  <si>
    <t>bimass 2012</t>
  </si>
  <si>
    <t>biaomaa 2012</t>
  </si>
  <si>
    <t>biomass 2012</t>
  </si>
  <si>
    <t>biomass2012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</si>
</sst>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9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8"/>
  <sheetViews>
    <sheetView workbookViewId="0">
      <selection activeCell="N29" sqref="N29"/>
    </sheetView>
  </sheetViews>
  <sheetFormatPr defaultRowHeight="14.25"/>
  <sheetData>
    <row r="1" spans="1:22">
      <c r="A1" s="4" t="s">
        <v>4</v>
      </c>
      <c r="B1" s="4"/>
      <c r="C1" s="4"/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s="4" t="s">
        <v>0</v>
      </c>
      <c r="B2" s="4" t="s">
        <v>78</v>
      </c>
      <c r="C2" s="4" t="s">
        <v>79</v>
      </c>
      <c r="D2" t="s">
        <v>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 ht="15.75">
      <c r="A3" s="7" t="s">
        <v>28</v>
      </c>
      <c r="B3" s="5">
        <v>21.4</v>
      </c>
      <c r="C3" s="5">
        <f>34.4703-8.0671*(B3)+0.6586*(B3)^2</f>
        <v>163.44681599999998</v>
      </c>
      <c r="D3" s="1">
        <v>22</v>
      </c>
      <c r="E3" s="1">
        <f>34.4703-8.0671*(D3)+0.6586*(D3)^2</f>
        <v>175.75649999999996</v>
      </c>
      <c r="F3" s="1">
        <v>3</v>
      </c>
      <c r="G3" s="1">
        <v>0</v>
      </c>
      <c r="H3" t="s">
        <v>17</v>
      </c>
      <c r="I3">
        <v>2</v>
      </c>
      <c r="K3" t="s">
        <v>28</v>
      </c>
      <c r="M3">
        <v>3.8</v>
      </c>
      <c r="N3" t="s">
        <v>15</v>
      </c>
      <c r="O3">
        <v>3</v>
      </c>
      <c r="P3">
        <v>12</v>
      </c>
      <c r="Q3" t="s">
        <v>16</v>
      </c>
      <c r="R3">
        <v>25</v>
      </c>
      <c r="S3">
        <v>46</v>
      </c>
      <c r="T3" t="s">
        <v>33</v>
      </c>
      <c r="U3" s="2">
        <v>0.08</v>
      </c>
      <c r="V3">
        <v>0</v>
      </c>
    </row>
    <row r="4" spans="1:22" ht="15.75">
      <c r="A4" s="5" t="s">
        <v>29</v>
      </c>
      <c r="B4" s="4">
        <v>6</v>
      </c>
      <c r="C4" s="5">
        <f t="shared" ref="C4:C13" si="0">34.4703-8.0671*(B4)+0.6586*(B4)^2</f>
        <v>9.7773000000000003</v>
      </c>
      <c r="D4">
        <v>6.5</v>
      </c>
      <c r="E4" s="1">
        <f t="shared" ref="E4:E17" si="1">34.4703-8.0671*(D4)+0.6586*(D4)^2</f>
        <v>9.860000000000003</v>
      </c>
      <c r="K4" t="s">
        <v>28</v>
      </c>
      <c r="M4">
        <v>4.0999999999999996</v>
      </c>
      <c r="T4" s="3" t="s">
        <v>25</v>
      </c>
      <c r="U4" s="2">
        <v>7.0000000000000007E-2</v>
      </c>
      <c r="V4">
        <v>7</v>
      </c>
    </row>
    <row r="5" spans="1:22" ht="15.75">
      <c r="A5" s="5" t="s">
        <v>29</v>
      </c>
      <c r="B5" s="4">
        <v>6.5</v>
      </c>
      <c r="C5" s="5">
        <f t="shared" si="0"/>
        <v>9.860000000000003</v>
      </c>
      <c r="D5">
        <v>7</v>
      </c>
      <c r="E5" s="1">
        <f t="shared" si="1"/>
        <v>10.271999999999998</v>
      </c>
      <c r="K5" t="s">
        <v>28</v>
      </c>
      <c r="M5">
        <v>2.8</v>
      </c>
      <c r="T5" t="s">
        <v>12</v>
      </c>
      <c r="U5" s="2">
        <v>0.3</v>
      </c>
      <c r="V5">
        <v>10</v>
      </c>
    </row>
    <row r="6" spans="1:22" ht="15.75">
      <c r="A6" s="5" t="s">
        <v>29</v>
      </c>
      <c r="B6" s="4">
        <v>31</v>
      </c>
      <c r="C6" s="5">
        <f t="shared" si="0"/>
        <v>417.3048</v>
      </c>
      <c r="D6">
        <v>31.6</v>
      </c>
      <c r="E6" s="1">
        <f t="shared" si="1"/>
        <v>437.20155599999998</v>
      </c>
      <c r="K6" t="s">
        <v>28</v>
      </c>
      <c r="M6">
        <v>3.8</v>
      </c>
      <c r="T6" t="s">
        <v>13</v>
      </c>
      <c r="U6" s="2">
        <v>0.12</v>
      </c>
      <c r="V6">
        <v>0</v>
      </c>
    </row>
    <row r="7" spans="1:22" ht="15.75">
      <c r="A7" s="5" t="s">
        <v>30</v>
      </c>
      <c r="B7" s="4">
        <v>6.4</v>
      </c>
      <c r="C7" s="5">
        <f t="shared" si="0"/>
        <v>9.8171160000000022</v>
      </c>
      <c r="D7">
        <v>7</v>
      </c>
      <c r="E7" s="1">
        <f t="shared" si="1"/>
        <v>10.271999999999998</v>
      </c>
      <c r="K7" t="s">
        <v>28</v>
      </c>
      <c r="M7">
        <v>3.2</v>
      </c>
      <c r="T7" t="s">
        <v>14</v>
      </c>
      <c r="U7" s="2">
        <v>0.03</v>
      </c>
      <c r="V7">
        <v>0</v>
      </c>
    </row>
    <row r="8" spans="1:22" ht="15.75">
      <c r="A8" s="4" t="s">
        <v>31</v>
      </c>
      <c r="B8" s="4">
        <v>8.5</v>
      </c>
      <c r="C8" s="5">
        <f t="shared" si="0"/>
        <v>13.483799999999995</v>
      </c>
      <c r="D8">
        <v>9.1</v>
      </c>
      <c r="E8" s="1">
        <f t="shared" si="1"/>
        <v>15.598356000000003</v>
      </c>
      <c r="K8" t="s">
        <v>43</v>
      </c>
      <c r="M8">
        <v>4.8</v>
      </c>
    </row>
    <row r="9" spans="1:22" ht="15.75">
      <c r="A9" s="5" t="s">
        <v>30</v>
      </c>
      <c r="B9" s="4">
        <v>6.5</v>
      </c>
      <c r="C9" s="5">
        <f t="shared" si="0"/>
        <v>9.860000000000003</v>
      </c>
      <c r="D9">
        <v>7.1</v>
      </c>
      <c r="E9" s="1">
        <f t="shared" si="1"/>
        <v>10.393915999999997</v>
      </c>
    </row>
    <row r="10" spans="1:22" ht="15.75">
      <c r="A10" s="5" t="s">
        <v>30</v>
      </c>
      <c r="B10" s="4">
        <v>12.8</v>
      </c>
      <c r="C10" s="5">
        <f t="shared" si="0"/>
        <v>39.116444000000016</v>
      </c>
      <c r="D10">
        <v>13.4</v>
      </c>
      <c r="E10" s="1">
        <f t="shared" si="1"/>
        <v>44.629375999999993</v>
      </c>
      <c r="G10" s="6"/>
    </row>
    <row r="11" spans="1:22" ht="15.75">
      <c r="A11" s="4" t="s">
        <v>31</v>
      </c>
      <c r="B11" s="4">
        <v>16.399999999999999</v>
      </c>
      <c r="C11" s="5">
        <f t="shared" si="0"/>
        <v>79.306916000000001</v>
      </c>
      <c r="D11">
        <v>17</v>
      </c>
      <c r="E11" s="1">
        <f t="shared" si="1"/>
        <v>87.664999999999992</v>
      </c>
    </row>
    <row r="12" spans="1:22" ht="15.75">
      <c r="A12" s="5" t="s">
        <v>32</v>
      </c>
      <c r="B12" s="4">
        <v>50.1</v>
      </c>
      <c r="C12" s="5">
        <f t="shared" si="0"/>
        <v>1283.4011759999999</v>
      </c>
      <c r="D12">
        <v>50.4</v>
      </c>
      <c r="E12" s="1">
        <f t="shared" si="1"/>
        <v>1300.8378359999997</v>
      </c>
    </row>
    <row r="13" spans="1:22" ht="15.75">
      <c r="A13" s="5" t="s">
        <v>29</v>
      </c>
      <c r="B13" s="4">
        <v>30</v>
      </c>
      <c r="C13" s="5">
        <f t="shared" si="0"/>
        <v>385.19730000000004</v>
      </c>
      <c r="D13">
        <v>30.6</v>
      </c>
      <c r="E13" s="1">
        <f t="shared" si="1"/>
        <v>404.30373600000007</v>
      </c>
    </row>
    <row r="14" spans="1:22" ht="15.75">
      <c r="A14" s="5" t="s">
        <v>28</v>
      </c>
      <c r="C14" s="5">
        <f>SUM(C3:C13)</f>
        <v>2420.5716679999996</v>
      </c>
      <c r="D14">
        <v>5.2</v>
      </c>
      <c r="E14" s="1">
        <f t="shared" si="1"/>
        <v>10.329924000000002</v>
      </c>
    </row>
    <row r="15" spans="1:22" ht="15.75">
      <c r="A15" s="5" t="s">
        <v>31</v>
      </c>
      <c r="D15">
        <v>5.3</v>
      </c>
      <c r="E15" s="1">
        <f t="shared" si="1"/>
        <v>10.214744000000003</v>
      </c>
    </row>
    <row r="16" spans="1:22" ht="15.75">
      <c r="A16" s="7" t="s">
        <v>28</v>
      </c>
      <c r="D16">
        <v>5.2</v>
      </c>
      <c r="E16" s="1">
        <f t="shared" si="1"/>
        <v>10.329924000000002</v>
      </c>
    </row>
    <row r="17" spans="1:5" ht="15.75">
      <c r="A17" s="5" t="s">
        <v>43</v>
      </c>
      <c r="D17">
        <v>5.3</v>
      </c>
      <c r="E17" s="1">
        <f t="shared" si="1"/>
        <v>10.214744000000003</v>
      </c>
    </row>
    <row r="18" spans="1:5" ht="15.75">
      <c r="E18" s="1">
        <f>SUM(E3:E17)</f>
        <v>2547.8796119999997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15"/>
  <sheetViews>
    <sheetView tabSelected="1" workbookViewId="0">
      <selection activeCell="E23" sqref="E23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78</v>
      </c>
      <c r="C2" t="s">
        <v>82</v>
      </c>
      <c r="D2" t="s">
        <v>3</v>
      </c>
      <c r="E2" t="s">
        <v>75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s="6" t="s">
        <v>28</v>
      </c>
      <c r="B3">
        <v>20.2</v>
      </c>
      <c r="C3">
        <f>34.4703-8.0671*(B3)+0.6586*(B3)^2</f>
        <v>140.25002399999994</v>
      </c>
      <c r="D3">
        <v>20.8</v>
      </c>
      <c r="E3">
        <f>34.4703-8.0671*(D3)+0.6586*(D3)^2</f>
        <v>151.61132400000002</v>
      </c>
      <c r="F3">
        <v>4</v>
      </c>
      <c r="H3">
        <v>0</v>
      </c>
      <c r="K3" t="s">
        <v>38</v>
      </c>
      <c r="L3">
        <v>4</v>
      </c>
      <c r="N3" t="s">
        <v>52</v>
      </c>
      <c r="O3">
        <v>4</v>
      </c>
      <c r="P3">
        <v>12</v>
      </c>
      <c r="Q3" t="s">
        <v>57</v>
      </c>
      <c r="R3">
        <v>8</v>
      </c>
      <c r="S3">
        <v>81</v>
      </c>
      <c r="T3" t="s">
        <v>33</v>
      </c>
      <c r="U3">
        <v>30</v>
      </c>
      <c r="V3">
        <v>0</v>
      </c>
    </row>
    <row r="4" spans="1:22">
      <c r="A4" s="6" t="s">
        <v>28</v>
      </c>
      <c r="B4">
        <v>18.5</v>
      </c>
      <c r="C4">
        <f t="shared" ref="C4:C12" si="0">34.4703-8.0671*(B4)+0.6586*(B4)^2</f>
        <v>110.63479999999998</v>
      </c>
      <c r="D4">
        <v>19.100000000000001</v>
      </c>
      <c r="E4">
        <f t="shared" ref="E4:E14" si="1">34.4703-8.0671*(D4)+0.6586*(D4)^2</f>
        <v>120.65255600000003</v>
      </c>
      <c r="K4" t="s">
        <v>52</v>
      </c>
      <c r="L4">
        <v>3.5</v>
      </c>
      <c r="M4">
        <v>4.8</v>
      </c>
    </row>
    <row r="5" spans="1:22">
      <c r="A5" t="s">
        <v>52</v>
      </c>
      <c r="B5">
        <v>24.3</v>
      </c>
      <c r="C5">
        <f t="shared" si="0"/>
        <v>227.33648399999998</v>
      </c>
      <c r="D5">
        <v>25.1</v>
      </c>
      <c r="E5">
        <f t="shared" si="1"/>
        <v>246.91067600000002</v>
      </c>
      <c r="K5" t="s">
        <v>59</v>
      </c>
      <c r="L5">
        <v>3.8</v>
      </c>
    </row>
    <row r="6" spans="1:22">
      <c r="A6" t="s">
        <v>32</v>
      </c>
      <c r="B6">
        <v>18.600000000000001</v>
      </c>
      <c r="C6">
        <f t="shared" si="0"/>
        <v>112.27149600000001</v>
      </c>
      <c r="D6">
        <v>19.2</v>
      </c>
      <c r="E6">
        <f t="shared" si="1"/>
        <v>122.36828399999999</v>
      </c>
      <c r="K6" t="s">
        <v>28</v>
      </c>
      <c r="M6">
        <v>4.5999999999999996</v>
      </c>
    </row>
    <row r="7" spans="1:22">
      <c r="A7" t="s">
        <v>28</v>
      </c>
      <c r="B7">
        <v>34.700000000000003</v>
      </c>
      <c r="C7">
        <f t="shared" si="0"/>
        <v>547.55560400000002</v>
      </c>
      <c r="D7">
        <v>35</v>
      </c>
      <c r="E7">
        <f t="shared" si="1"/>
        <v>558.90679999999998</v>
      </c>
      <c r="K7" t="s">
        <v>28</v>
      </c>
      <c r="M7">
        <v>3.6</v>
      </c>
    </row>
    <row r="8" spans="1:22">
      <c r="A8" t="s">
        <v>38</v>
      </c>
      <c r="B8">
        <v>7.1</v>
      </c>
      <c r="C8">
        <f t="shared" si="0"/>
        <v>10.393915999999997</v>
      </c>
      <c r="D8">
        <v>8.3000000000000007</v>
      </c>
      <c r="E8">
        <f t="shared" si="1"/>
        <v>12.884324000000007</v>
      </c>
      <c r="K8" t="s">
        <v>45</v>
      </c>
      <c r="M8">
        <v>3</v>
      </c>
    </row>
    <row r="9" spans="1:22">
      <c r="A9" t="s">
        <v>74</v>
      </c>
      <c r="B9">
        <v>6</v>
      </c>
      <c r="C9">
        <f t="shared" si="0"/>
        <v>9.7773000000000003</v>
      </c>
      <c r="D9">
        <v>7.4</v>
      </c>
      <c r="E9">
        <f t="shared" si="1"/>
        <v>10.838695999999999</v>
      </c>
      <c r="K9" t="s">
        <v>28</v>
      </c>
      <c r="M9">
        <v>3.1</v>
      </c>
    </row>
    <row r="10" spans="1:22">
      <c r="A10" t="s">
        <v>68</v>
      </c>
      <c r="B10">
        <v>24</v>
      </c>
      <c r="C10">
        <f t="shared" si="0"/>
        <v>220.21349999999998</v>
      </c>
      <c r="D10">
        <v>25.4</v>
      </c>
      <c r="E10">
        <f t="shared" si="1"/>
        <v>254.46833599999997</v>
      </c>
    </row>
    <row r="11" spans="1:22">
      <c r="A11" t="s">
        <v>69</v>
      </c>
      <c r="B11">
        <v>25.5</v>
      </c>
      <c r="C11">
        <f t="shared" si="0"/>
        <v>257.01389999999998</v>
      </c>
      <c r="D11">
        <v>26.8</v>
      </c>
      <c r="E11">
        <f t="shared" si="1"/>
        <v>291.30488399999996</v>
      </c>
    </row>
    <row r="12" spans="1:22">
      <c r="A12" t="s">
        <v>49</v>
      </c>
      <c r="B12">
        <v>15</v>
      </c>
      <c r="C12">
        <f t="shared" si="0"/>
        <v>61.648799999999994</v>
      </c>
      <c r="D12">
        <v>16.8</v>
      </c>
      <c r="E12">
        <f t="shared" si="1"/>
        <v>84.826283999999987</v>
      </c>
    </row>
    <row r="13" spans="1:22">
      <c r="A13" t="s">
        <v>38</v>
      </c>
      <c r="C13">
        <f>SUM(C3:C12)</f>
        <v>1697.095824</v>
      </c>
      <c r="D13">
        <v>5.0999999999999996</v>
      </c>
      <c r="E13">
        <f t="shared" si="1"/>
        <v>10.458276000000001</v>
      </c>
    </row>
    <row r="14" spans="1:22">
      <c r="A14" t="s">
        <v>59</v>
      </c>
      <c r="D14">
        <v>5</v>
      </c>
      <c r="E14">
        <f t="shared" si="1"/>
        <v>10.599800000000005</v>
      </c>
    </row>
    <row r="15" spans="1:22">
      <c r="E15">
        <f>SUM(E3:E14)</f>
        <v>1875.8302400000002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0"/>
  <sheetViews>
    <sheetView workbookViewId="0">
      <selection activeCell="E16" sqref="E16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78</v>
      </c>
      <c r="C2" t="s">
        <v>79</v>
      </c>
      <c r="D2" t="s">
        <v>3</v>
      </c>
      <c r="E2" t="s">
        <v>76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18</v>
      </c>
      <c r="B3">
        <v>21.7</v>
      </c>
      <c r="C3">
        <f>34.4703-8.0671*(B3)+0.6586*(B3)^2</f>
        <v>169.542384</v>
      </c>
      <c r="D3">
        <v>22.2</v>
      </c>
      <c r="E3">
        <f>34.4703-8.0671*(D3)+0.6586*(D3)^2</f>
        <v>179.96510399999997</v>
      </c>
      <c r="F3">
        <v>0</v>
      </c>
      <c r="H3">
        <v>0</v>
      </c>
      <c r="K3" t="s">
        <v>28</v>
      </c>
      <c r="M3">
        <v>3.6</v>
      </c>
      <c r="N3" t="s">
        <v>38</v>
      </c>
      <c r="O3">
        <v>2</v>
      </c>
      <c r="P3">
        <v>14</v>
      </c>
      <c r="Q3" t="s">
        <v>13</v>
      </c>
      <c r="R3">
        <v>1</v>
      </c>
      <c r="S3">
        <v>85</v>
      </c>
      <c r="T3" t="s">
        <v>20</v>
      </c>
      <c r="U3">
        <v>12</v>
      </c>
      <c r="V3">
        <v>10</v>
      </c>
    </row>
    <row r="4" spans="1:22">
      <c r="A4" t="s">
        <v>38</v>
      </c>
      <c r="B4">
        <v>19.7</v>
      </c>
      <c r="C4">
        <f t="shared" ref="C4:C5" si="0">34.4703-8.0671*(B4)+0.6586*(B4)^2</f>
        <v>131.14450399999998</v>
      </c>
      <c r="D4">
        <v>20.2</v>
      </c>
      <c r="E4">
        <f t="shared" ref="E4:E6" si="1">34.4703-8.0671*(D4)+0.6586*(D4)^2</f>
        <v>140.25002399999994</v>
      </c>
      <c r="K4" t="s">
        <v>28</v>
      </c>
      <c r="M4">
        <v>3.2</v>
      </c>
      <c r="T4" t="s">
        <v>21</v>
      </c>
      <c r="U4">
        <v>7</v>
      </c>
      <c r="V4">
        <v>2</v>
      </c>
    </row>
    <row r="5" spans="1:22">
      <c r="A5" t="s">
        <v>29</v>
      </c>
      <c r="B5">
        <v>31.6</v>
      </c>
      <c r="C5">
        <f t="shared" si="0"/>
        <v>437.20155599999998</v>
      </c>
      <c r="D5">
        <v>32.1</v>
      </c>
      <c r="E5">
        <f t="shared" si="1"/>
        <v>454.14441599999998</v>
      </c>
      <c r="K5" t="s">
        <v>28</v>
      </c>
      <c r="M5">
        <v>1.9</v>
      </c>
      <c r="T5" t="s">
        <v>22</v>
      </c>
      <c r="U5">
        <v>65</v>
      </c>
      <c r="V5">
        <v>0</v>
      </c>
    </row>
    <row r="6" spans="1:22">
      <c r="A6" t="s">
        <v>52</v>
      </c>
      <c r="C6">
        <f>SUM(C3:C5)</f>
        <v>737.88844399999994</v>
      </c>
      <c r="D6">
        <v>5.3</v>
      </c>
      <c r="E6">
        <f t="shared" si="1"/>
        <v>10.214744000000003</v>
      </c>
      <c r="K6" t="s">
        <v>28</v>
      </c>
      <c r="M6">
        <v>2.6</v>
      </c>
    </row>
    <row r="7" spans="1:22">
      <c r="E7">
        <f>SUM(E3:E6)</f>
        <v>784.57428799999991</v>
      </c>
      <c r="K7" t="s">
        <v>28</v>
      </c>
      <c r="M7">
        <v>3.6</v>
      </c>
    </row>
    <row r="8" spans="1:22">
      <c r="K8" t="s">
        <v>28</v>
      </c>
      <c r="M8">
        <v>3.1</v>
      </c>
    </row>
    <row r="9" spans="1:22">
      <c r="K9" t="s">
        <v>52</v>
      </c>
      <c r="L9">
        <v>4.2</v>
      </c>
    </row>
    <row r="10" spans="1:22">
      <c r="K10" t="s">
        <v>52</v>
      </c>
      <c r="L10">
        <v>3.6</v>
      </c>
      <c r="M10">
        <v>4.8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9"/>
  <sheetViews>
    <sheetView workbookViewId="0">
      <selection activeCell="E16" sqref="E16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78</v>
      </c>
      <c r="C2" t="s">
        <v>80</v>
      </c>
      <c r="D2" t="s">
        <v>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s="6" t="s">
        <v>23</v>
      </c>
      <c r="B3">
        <v>37.1</v>
      </c>
      <c r="C3">
        <f>34.4703-8.0671*(B3)+0.6586*(B3)^2</f>
        <v>641.68451600000003</v>
      </c>
      <c r="D3">
        <v>38.6</v>
      </c>
      <c r="E3">
        <f>34.4703-8.0671*(D3)+0.6586*(D3)^2</f>
        <v>704.36789599999997</v>
      </c>
      <c r="F3">
        <v>0</v>
      </c>
      <c r="H3">
        <v>0</v>
      </c>
      <c r="K3" t="s">
        <v>28</v>
      </c>
      <c r="M3">
        <v>2.1</v>
      </c>
      <c r="O3">
        <v>0</v>
      </c>
      <c r="P3">
        <v>23</v>
      </c>
      <c r="Q3" t="s">
        <v>24</v>
      </c>
      <c r="R3">
        <v>2</v>
      </c>
      <c r="S3">
        <v>78</v>
      </c>
      <c r="T3" t="s">
        <v>13</v>
      </c>
      <c r="U3" s="2">
        <v>0.7</v>
      </c>
      <c r="V3">
        <v>0</v>
      </c>
    </row>
    <row r="4" spans="1:22">
      <c r="A4" t="s">
        <v>30</v>
      </c>
      <c r="B4">
        <v>49.5</v>
      </c>
      <c r="C4">
        <f>34.4703-8.0671*(B4)+0.6586*(B4)^2</f>
        <v>1248.8834999999999</v>
      </c>
      <c r="D4">
        <v>50.1</v>
      </c>
      <c r="E4">
        <f t="shared" ref="E4:E5" si="0">34.4703-8.0671*(D4)+0.6586*(D4)^2</f>
        <v>1283.4011759999999</v>
      </c>
      <c r="K4" t="s">
        <v>28</v>
      </c>
      <c r="M4">
        <v>3.2</v>
      </c>
      <c r="T4" t="s">
        <v>25</v>
      </c>
      <c r="U4" s="2">
        <v>0.2</v>
      </c>
      <c r="V4">
        <v>20</v>
      </c>
    </row>
    <row r="5" spans="1:22">
      <c r="A5" t="s">
        <v>56</v>
      </c>
      <c r="C5">
        <f>SUM(C3:C4)</f>
        <v>1890.5680159999999</v>
      </c>
      <c r="D5">
        <v>5</v>
      </c>
      <c r="E5">
        <f t="shared" si="0"/>
        <v>10.599800000000005</v>
      </c>
      <c r="K5" t="s">
        <v>28</v>
      </c>
      <c r="M5">
        <v>2.7</v>
      </c>
      <c r="T5" t="s">
        <v>26</v>
      </c>
      <c r="U5">
        <v>3</v>
      </c>
      <c r="V5">
        <v>0</v>
      </c>
    </row>
    <row r="6" spans="1:22">
      <c r="E6">
        <f>SUM(E3:E5)</f>
        <v>1998.3688719999998</v>
      </c>
      <c r="K6" t="s">
        <v>28</v>
      </c>
      <c r="M6">
        <v>3.5</v>
      </c>
      <c r="T6" t="s">
        <v>27</v>
      </c>
      <c r="U6">
        <v>3</v>
      </c>
      <c r="V6">
        <v>2</v>
      </c>
    </row>
    <row r="7" spans="1:22">
      <c r="K7" t="s">
        <v>43</v>
      </c>
      <c r="M7">
        <v>4.0999999999999996</v>
      </c>
      <c r="T7" t="s">
        <v>33</v>
      </c>
      <c r="U7">
        <v>2</v>
      </c>
      <c r="V7">
        <v>0</v>
      </c>
    </row>
    <row r="8" spans="1:22">
      <c r="K8" t="s">
        <v>28</v>
      </c>
      <c r="M8">
        <v>3.4</v>
      </c>
    </row>
    <row r="9" spans="1:22">
      <c r="K9" t="s">
        <v>56</v>
      </c>
      <c r="L9">
        <v>4.5999999999999996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3"/>
  <sheetViews>
    <sheetView workbookViewId="0">
      <selection activeCell="E21" sqref="E21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78</v>
      </c>
      <c r="C2" t="s">
        <v>81</v>
      </c>
      <c r="D2" t="s">
        <v>3</v>
      </c>
      <c r="E2" t="s">
        <v>77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38</v>
      </c>
      <c r="B3">
        <v>33.299999999999997</v>
      </c>
      <c r="C3">
        <f>34.4703-8.0671*(B3)+0.6586*(B3)^2</f>
        <v>496.15082399999989</v>
      </c>
      <c r="D3">
        <v>33.799999999999997</v>
      </c>
      <c r="E3">
        <f>34.4703-8.0671*(D3)+0.6586*(D3)^2</f>
        <v>514.21330399999988</v>
      </c>
      <c r="F3">
        <v>5</v>
      </c>
      <c r="G3">
        <v>5</v>
      </c>
      <c r="K3" t="s">
        <v>38</v>
      </c>
      <c r="L3">
        <v>2.5</v>
      </c>
      <c r="N3" t="s">
        <v>46</v>
      </c>
      <c r="O3">
        <v>8</v>
      </c>
      <c r="P3">
        <v>12</v>
      </c>
      <c r="Q3" t="s">
        <v>48</v>
      </c>
      <c r="R3">
        <v>6</v>
      </c>
      <c r="S3">
        <v>98</v>
      </c>
      <c r="T3" t="s">
        <v>33</v>
      </c>
      <c r="U3">
        <v>6</v>
      </c>
      <c r="V3">
        <v>0</v>
      </c>
    </row>
    <row r="4" spans="1:22">
      <c r="A4" s="6" t="s">
        <v>28</v>
      </c>
      <c r="B4">
        <v>24.2</v>
      </c>
      <c r="C4">
        <f t="shared" ref="C4:C7" si="0">34.4703-8.0671*(B4)+0.6586*(B4)^2</f>
        <v>224.948984</v>
      </c>
      <c r="D4">
        <v>24.8</v>
      </c>
      <c r="E4">
        <f t="shared" ref="E4:E9" si="1">34.4703-8.0671*(D4)+0.6586*(D4)^2</f>
        <v>239.47156400000003</v>
      </c>
      <c r="K4" t="s">
        <v>45</v>
      </c>
      <c r="M4">
        <v>1.9</v>
      </c>
      <c r="T4" t="s">
        <v>12</v>
      </c>
      <c r="U4">
        <v>35</v>
      </c>
      <c r="V4">
        <v>10</v>
      </c>
    </row>
    <row r="5" spans="1:22">
      <c r="A5" t="s">
        <v>34</v>
      </c>
      <c r="B5">
        <v>16.3</v>
      </c>
      <c r="C5">
        <f t="shared" si="0"/>
        <v>77.960003999999998</v>
      </c>
      <c r="D5">
        <v>16.7</v>
      </c>
      <c r="E5">
        <f t="shared" si="1"/>
        <v>83.426684000000023</v>
      </c>
      <c r="K5" t="s">
        <v>28</v>
      </c>
      <c r="L5">
        <v>4.5999999999999996</v>
      </c>
      <c r="T5" t="s">
        <v>13</v>
      </c>
      <c r="U5">
        <v>20</v>
      </c>
      <c r="V5">
        <v>0</v>
      </c>
    </row>
    <row r="6" spans="1:22">
      <c r="A6" t="s">
        <v>31</v>
      </c>
      <c r="B6">
        <v>17.5</v>
      </c>
      <c r="C6">
        <f t="shared" si="0"/>
        <v>94.9923</v>
      </c>
      <c r="D6">
        <v>18.2</v>
      </c>
      <c r="E6">
        <f t="shared" si="1"/>
        <v>105.80374399999999</v>
      </c>
      <c r="K6" t="s">
        <v>28</v>
      </c>
      <c r="M6">
        <v>3.8</v>
      </c>
      <c r="T6" t="s">
        <v>47</v>
      </c>
      <c r="U6">
        <v>10</v>
      </c>
      <c r="V6">
        <v>5</v>
      </c>
    </row>
    <row r="7" spans="1:22">
      <c r="A7" t="s">
        <v>41</v>
      </c>
      <c r="B7">
        <v>29</v>
      </c>
      <c r="C7">
        <f t="shared" si="0"/>
        <v>354.40700000000004</v>
      </c>
      <c r="D7">
        <v>29.6</v>
      </c>
      <c r="E7">
        <f t="shared" si="1"/>
        <v>372.723116</v>
      </c>
      <c r="K7" t="s">
        <v>28</v>
      </c>
      <c r="M7">
        <v>2.9</v>
      </c>
    </row>
    <row r="8" spans="1:22">
      <c r="A8" t="s">
        <v>38</v>
      </c>
      <c r="C8">
        <f>SUM(C3:C7)</f>
        <v>1248.459112</v>
      </c>
      <c r="D8">
        <v>5.0999999999999996</v>
      </c>
      <c r="E8">
        <f t="shared" si="1"/>
        <v>10.458276000000001</v>
      </c>
      <c r="K8" t="s">
        <v>28</v>
      </c>
      <c r="M8">
        <v>3.6</v>
      </c>
    </row>
    <row r="9" spans="1:22">
      <c r="A9" s="6" t="s">
        <v>28</v>
      </c>
      <c r="D9">
        <v>5.6</v>
      </c>
      <c r="E9">
        <f t="shared" si="1"/>
        <v>9.9482360000000014</v>
      </c>
      <c r="K9" t="s">
        <v>28</v>
      </c>
      <c r="M9">
        <v>2.6</v>
      </c>
    </row>
    <row r="10" spans="1:22">
      <c r="E10">
        <f>SUM(E3:E9)</f>
        <v>1336.0449239999998</v>
      </c>
      <c r="K10" t="s">
        <v>28</v>
      </c>
      <c r="M10">
        <v>4.0999999999999996</v>
      </c>
    </row>
    <row r="11" spans="1:22">
      <c r="K11" t="s">
        <v>28</v>
      </c>
      <c r="M11">
        <v>3.9</v>
      </c>
    </row>
    <row r="12" spans="1:22">
      <c r="K12" t="s">
        <v>45</v>
      </c>
      <c r="M12">
        <v>3.1</v>
      </c>
    </row>
    <row r="13" spans="1:22">
      <c r="K13" t="s">
        <v>28</v>
      </c>
      <c r="M13">
        <v>4.7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1"/>
  <sheetViews>
    <sheetView workbookViewId="0">
      <selection activeCell="F21" sqref="F21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78</v>
      </c>
      <c r="C2" t="s">
        <v>81</v>
      </c>
      <c r="D2" t="s">
        <v>3</v>
      </c>
      <c r="E2" t="s">
        <v>77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34</v>
      </c>
      <c r="B3">
        <v>23</v>
      </c>
      <c r="C3">
        <f>34.4703-8.0671*(B3)+0.6586*(B3)^2</f>
        <v>197.32639999999998</v>
      </c>
      <c r="D3">
        <v>23.8</v>
      </c>
      <c r="E3">
        <f>34.4703-8.0671*(D3)+0.6586*(D3)^2</f>
        <v>215.53070400000001</v>
      </c>
      <c r="F3">
        <v>0</v>
      </c>
      <c r="H3" t="s">
        <v>35</v>
      </c>
      <c r="I3">
        <v>2</v>
      </c>
      <c r="K3" t="s">
        <v>28</v>
      </c>
      <c r="L3">
        <v>3.7</v>
      </c>
      <c r="N3" t="s">
        <v>50</v>
      </c>
      <c r="O3">
        <v>6</v>
      </c>
      <c r="P3">
        <v>18</v>
      </c>
      <c r="Q3" t="s">
        <v>37</v>
      </c>
      <c r="R3">
        <v>8</v>
      </c>
      <c r="S3">
        <v>102</v>
      </c>
      <c r="T3" t="s">
        <v>36</v>
      </c>
      <c r="U3">
        <v>50</v>
      </c>
      <c r="V3">
        <v>0</v>
      </c>
    </row>
    <row r="4" spans="1:22">
      <c r="A4" t="s">
        <v>38</v>
      </c>
      <c r="B4">
        <v>19.2</v>
      </c>
      <c r="C4">
        <f t="shared" ref="C4:C6" si="0">34.4703-8.0671*(B4)+0.6586*(B4)^2</f>
        <v>122.36828399999999</v>
      </c>
      <c r="D4">
        <v>19.899999999999999</v>
      </c>
      <c r="E4">
        <f t="shared" ref="E4:E8" si="1">34.4703-8.0671*(D4)+0.6586*(D4)^2</f>
        <v>134.74719599999997</v>
      </c>
      <c r="K4" t="s">
        <v>49</v>
      </c>
      <c r="L4">
        <v>3.2</v>
      </c>
      <c r="T4" t="s">
        <v>39</v>
      </c>
      <c r="U4">
        <v>20</v>
      </c>
      <c r="V4">
        <v>5</v>
      </c>
    </row>
    <row r="5" spans="1:22">
      <c r="A5" t="s">
        <v>40</v>
      </c>
      <c r="B5">
        <v>17.2</v>
      </c>
      <c r="C5">
        <f t="shared" si="0"/>
        <v>90.556403999999986</v>
      </c>
      <c r="D5">
        <v>17.8</v>
      </c>
      <c r="E5">
        <f t="shared" si="1"/>
        <v>99.546744000000018</v>
      </c>
      <c r="K5" t="s">
        <v>45</v>
      </c>
      <c r="M5">
        <v>2.6</v>
      </c>
      <c r="T5" t="s">
        <v>22</v>
      </c>
      <c r="U5">
        <v>10</v>
      </c>
      <c r="V5">
        <v>0</v>
      </c>
    </row>
    <row r="6" spans="1:22">
      <c r="A6" t="s">
        <v>23</v>
      </c>
      <c r="B6">
        <v>12</v>
      </c>
      <c r="C6">
        <f t="shared" si="0"/>
        <v>32.503499999999995</v>
      </c>
      <c r="D6">
        <v>12.6</v>
      </c>
      <c r="E6">
        <f t="shared" si="1"/>
        <v>37.384175999999982</v>
      </c>
      <c r="K6" t="s">
        <v>28</v>
      </c>
      <c r="M6">
        <v>2.1</v>
      </c>
    </row>
    <row r="7" spans="1:22">
      <c r="A7" t="s">
        <v>28</v>
      </c>
      <c r="C7">
        <f>SUM(C3:C6)</f>
        <v>442.7545879999999</v>
      </c>
      <c r="D7">
        <v>5.2</v>
      </c>
      <c r="E7">
        <f t="shared" si="1"/>
        <v>10.329924000000002</v>
      </c>
      <c r="K7" t="s">
        <v>28</v>
      </c>
      <c r="M7">
        <v>1.8</v>
      </c>
    </row>
    <row r="8" spans="1:22">
      <c r="A8" t="s">
        <v>49</v>
      </c>
      <c r="D8">
        <v>5.8</v>
      </c>
      <c r="E8">
        <f t="shared" si="1"/>
        <v>9.8364240000000045</v>
      </c>
      <c r="K8" t="s">
        <v>28</v>
      </c>
      <c r="M8">
        <v>2.2999999999999998</v>
      </c>
    </row>
    <row r="9" spans="1:22">
      <c r="E9">
        <f>SUM(E3:E8)</f>
        <v>507.37516800000003</v>
      </c>
      <c r="K9" t="s">
        <v>28</v>
      </c>
      <c r="M9">
        <v>3.6</v>
      </c>
    </row>
    <row r="10" spans="1:22">
      <c r="K10" t="s">
        <v>49</v>
      </c>
      <c r="M10">
        <v>4.0999999999999996</v>
      </c>
    </row>
    <row r="11" spans="1:22">
      <c r="K11" t="s">
        <v>51</v>
      </c>
      <c r="M11">
        <v>1.8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1"/>
  <sheetViews>
    <sheetView workbookViewId="0">
      <selection activeCell="E23" sqref="E23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78</v>
      </c>
      <c r="C2" t="s">
        <v>81</v>
      </c>
      <c r="D2" t="s">
        <v>3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29</v>
      </c>
      <c r="B3">
        <v>41.1</v>
      </c>
      <c r="C3">
        <f>34.4703-8.0671*(B3)+0.6586*(B3)^2</f>
        <v>815.42619599999989</v>
      </c>
      <c r="D3">
        <v>41.6</v>
      </c>
      <c r="E3">
        <f>34.4703-8.0671*(D3)+0.6586*(D3)^2</f>
        <v>838.62575600000014</v>
      </c>
      <c r="F3">
        <v>0</v>
      </c>
      <c r="H3" t="s">
        <v>35</v>
      </c>
      <c r="I3">
        <v>1</v>
      </c>
      <c r="K3" t="s">
        <v>28</v>
      </c>
      <c r="L3">
        <v>4.2</v>
      </c>
      <c r="N3">
        <v>0</v>
      </c>
      <c r="O3">
        <v>21</v>
      </c>
      <c r="P3">
        <v>41</v>
      </c>
      <c r="Q3" t="s">
        <v>42</v>
      </c>
      <c r="R3">
        <v>10</v>
      </c>
      <c r="S3">
        <v>62</v>
      </c>
      <c r="T3" t="s">
        <v>70</v>
      </c>
      <c r="U3">
        <v>14</v>
      </c>
      <c r="V3">
        <v>5</v>
      </c>
    </row>
    <row r="4" spans="1:22">
      <c r="A4" t="s">
        <v>23</v>
      </c>
      <c r="B4">
        <v>21.2</v>
      </c>
      <c r="C4">
        <f t="shared" ref="C4" si="0">34.4703-8.0671*(B4)+0.6586*(B4)^2</f>
        <v>159.44896399999999</v>
      </c>
      <c r="D4">
        <v>21.8</v>
      </c>
      <c r="E4">
        <f t="shared" ref="E4:E7" si="1">34.4703-8.0671*(D4)+0.6586*(D4)^2</f>
        <v>171.600584</v>
      </c>
      <c r="K4" t="s">
        <v>28</v>
      </c>
      <c r="M4">
        <v>3.3</v>
      </c>
      <c r="T4" t="s">
        <v>26</v>
      </c>
      <c r="U4">
        <v>56</v>
      </c>
      <c r="V4">
        <v>5</v>
      </c>
    </row>
    <row r="5" spans="1:22">
      <c r="A5" t="s">
        <v>28</v>
      </c>
      <c r="C5">
        <f>SUM(C3:C4)</f>
        <v>974.87515999999982</v>
      </c>
      <c r="D5">
        <v>5.6</v>
      </c>
      <c r="E5">
        <f t="shared" si="1"/>
        <v>9.9482360000000014</v>
      </c>
      <c r="K5" t="s">
        <v>28</v>
      </c>
      <c r="M5">
        <v>1.9</v>
      </c>
      <c r="T5" t="s">
        <v>33</v>
      </c>
      <c r="U5">
        <v>12</v>
      </c>
      <c r="V5">
        <v>2</v>
      </c>
    </row>
    <row r="6" spans="1:22">
      <c r="A6" t="s">
        <v>59</v>
      </c>
      <c r="D6">
        <v>6.1</v>
      </c>
      <c r="E6">
        <f t="shared" si="1"/>
        <v>9.7674960000000013</v>
      </c>
      <c r="K6" t="s">
        <v>28</v>
      </c>
      <c r="M6">
        <v>2.4</v>
      </c>
      <c r="T6" t="s">
        <v>71</v>
      </c>
      <c r="U6">
        <v>3</v>
      </c>
      <c r="V6">
        <v>0</v>
      </c>
    </row>
    <row r="7" spans="1:22">
      <c r="A7" t="s">
        <v>59</v>
      </c>
      <c r="D7">
        <v>5.3</v>
      </c>
      <c r="E7">
        <f t="shared" si="1"/>
        <v>10.214744000000003</v>
      </c>
      <c r="K7" t="s">
        <v>28</v>
      </c>
      <c r="M7">
        <v>4.5999999999999996</v>
      </c>
      <c r="T7" t="s">
        <v>72</v>
      </c>
      <c r="U7">
        <v>7</v>
      </c>
      <c r="V7">
        <v>0</v>
      </c>
    </row>
    <row r="8" spans="1:22">
      <c r="E8">
        <f>SUM(E3:E7)</f>
        <v>1040.1568160000002</v>
      </c>
      <c r="K8" t="s">
        <v>45</v>
      </c>
      <c r="M8">
        <v>2.6</v>
      </c>
    </row>
    <row r="9" spans="1:22">
      <c r="K9" t="s">
        <v>58</v>
      </c>
      <c r="M9">
        <v>1.8</v>
      </c>
    </row>
    <row r="10" spans="1:22">
      <c r="K10" t="s">
        <v>59</v>
      </c>
      <c r="L10">
        <v>4.2</v>
      </c>
    </row>
    <row r="11" spans="1:22">
      <c r="K11" t="s">
        <v>59</v>
      </c>
      <c r="L11">
        <v>3.8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3"/>
  <sheetViews>
    <sheetView workbookViewId="0">
      <selection activeCell="E23" sqref="E23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78</v>
      </c>
      <c r="C2" t="s">
        <v>81</v>
      </c>
      <c r="D2" t="s">
        <v>3</v>
      </c>
      <c r="E2" t="s">
        <v>77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52</v>
      </c>
      <c r="B3">
        <v>6.3</v>
      </c>
      <c r="C3">
        <f>34.4703-8.0671*(B3)+0.6586*(B3)^2</f>
        <v>9.7874039999999987</v>
      </c>
      <c r="D3">
        <v>7.8</v>
      </c>
      <c r="E3">
        <f>34.4703-8.0671*(D3)+0.6586*(D3)^2</f>
        <v>11.616144000000006</v>
      </c>
      <c r="F3">
        <v>4</v>
      </c>
      <c r="G3">
        <v>4</v>
      </c>
      <c r="H3">
        <v>0</v>
      </c>
      <c r="K3" t="s">
        <v>44</v>
      </c>
      <c r="M3">
        <v>4.0999999999999996</v>
      </c>
      <c r="N3" t="s">
        <v>38</v>
      </c>
      <c r="O3">
        <v>3</v>
      </c>
      <c r="P3">
        <v>27</v>
      </c>
      <c r="Q3" t="s">
        <v>48</v>
      </c>
      <c r="R3">
        <v>14</v>
      </c>
      <c r="S3">
        <v>109</v>
      </c>
      <c r="T3" t="s">
        <v>47</v>
      </c>
      <c r="U3">
        <v>40</v>
      </c>
      <c r="V3">
        <v>10</v>
      </c>
    </row>
    <row r="4" spans="1:22">
      <c r="A4" t="s">
        <v>61</v>
      </c>
      <c r="B4">
        <v>45.8</v>
      </c>
      <c r="C4">
        <f t="shared" ref="C4:C8" si="0">34.4703-8.0671*(B4)+0.6586*(B4)^2</f>
        <v>1046.5028239999999</v>
      </c>
      <c r="D4">
        <v>46.2</v>
      </c>
      <c r="E4">
        <f t="shared" ref="E4:E12" si="1">34.4703-8.0671*(D4)+0.6586*(D4)^2</f>
        <v>1067.5124639999999</v>
      </c>
      <c r="K4" t="s">
        <v>44</v>
      </c>
      <c r="M4">
        <v>3.4</v>
      </c>
      <c r="T4" t="s">
        <v>12</v>
      </c>
      <c r="U4">
        <v>25</v>
      </c>
      <c r="V4">
        <v>0</v>
      </c>
    </row>
    <row r="5" spans="1:22">
      <c r="A5" t="s">
        <v>38</v>
      </c>
      <c r="B5">
        <v>11.8</v>
      </c>
      <c r="C5">
        <f t="shared" si="0"/>
        <v>30.98198399999999</v>
      </c>
      <c r="D5">
        <v>12.5</v>
      </c>
      <c r="E5">
        <f t="shared" si="1"/>
        <v>36.537800000000004</v>
      </c>
      <c r="K5" t="s">
        <v>28</v>
      </c>
      <c r="M5">
        <v>2.8</v>
      </c>
    </row>
    <row r="6" spans="1:22">
      <c r="A6" t="s">
        <v>49</v>
      </c>
      <c r="B6">
        <v>5.3</v>
      </c>
      <c r="C6">
        <f t="shared" si="0"/>
        <v>10.214744000000003</v>
      </c>
      <c r="D6">
        <v>6.7</v>
      </c>
      <c r="E6">
        <f t="shared" si="1"/>
        <v>9.9852839999999965</v>
      </c>
      <c r="K6" t="s">
        <v>45</v>
      </c>
      <c r="M6">
        <v>3.3</v>
      </c>
    </row>
    <row r="7" spans="1:22">
      <c r="A7" t="s">
        <v>49</v>
      </c>
      <c r="B7">
        <v>5.2</v>
      </c>
      <c r="C7">
        <f t="shared" si="0"/>
        <v>10.329924000000002</v>
      </c>
      <c r="D7">
        <v>7</v>
      </c>
      <c r="E7">
        <f t="shared" si="1"/>
        <v>10.271999999999998</v>
      </c>
      <c r="K7" t="s">
        <v>28</v>
      </c>
      <c r="M7">
        <v>3</v>
      </c>
    </row>
    <row r="8" spans="1:22">
      <c r="A8" t="s">
        <v>38</v>
      </c>
      <c r="B8">
        <v>40.6</v>
      </c>
      <c r="C8">
        <f t="shared" si="0"/>
        <v>792.55593599999997</v>
      </c>
      <c r="D8">
        <v>41</v>
      </c>
      <c r="E8">
        <f t="shared" si="1"/>
        <v>810.82579999999984</v>
      </c>
      <c r="K8" t="s">
        <v>28</v>
      </c>
      <c r="M8">
        <v>3.2</v>
      </c>
    </row>
    <row r="9" spans="1:22">
      <c r="A9" t="s">
        <v>49</v>
      </c>
      <c r="C9">
        <f>SUM(C3:C8)</f>
        <v>1900.3728159999998</v>
      </c>
      <c r="D9">
        <v>7.2</v>
      </c>
      <c r="E9">
        <f t="shared" si="1"/>
        <v>10.529004</v>
      </c>
      <c r="K9" t="s">
        <v>49</v>
      </c>
      <c r="L9">
        <v>4.9000000000000004</v>
      </c>
    </row>
    <row r="10" spans="1:22">
      <c r="A10" t="s">
        <v>59</v>
      </c>
      <c r="D10">
        <v>5</v>
      </c>
      <c r="E10">
        <f t="shared" si="1"/>
        <v>10.599800000000005</v>
      </c>
      <c r="K10" t="s">
        <v>60</v>
      </c>
      <c r="L10">
        <v>4.5999999999999996</v>
      </c>
    </row>
    <row r="11" spans="1:22">
      <c r="A11" t="s">
        <v>60</v>
      </c>
      <c r="D11">
        <v>6.2</v>
      </c>
      <c r="E11">
        <f t="shared" si="1"/>
        <v>9.7708639999999995</v>
      </c>
      <c r="K11" t="s">
        <v>60</v>
      </c>
      <c r="L11">
        <v>3.8</v>
      </c>
    </row>
    <row r="12" spans="1:22">
      <c r="A12" t="s">
        <v>60</v>
      </c>
      <c r="D12">
        <v>5.2</v>
      </c>
      <c r="E12">
        <f t="shared" si="1"/>
        <v>10.329924000000002</v>
      </c>
      <c r="K12" t="s">
        <v>59</v>
      </c>
      <c r="L12">
        <v>4.0999999999999996</v>
      </c>
    </row>
    <row r="13" spans="1:22">
      <c r="E13">
        <f>SUM(E3:E12)</f>
        <v>1987.9790839999998</v>
      </c>
    </row>
  </sheetData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0"/>
  <sheetViews>
    <sheetView workbookViewId="0">
      <selection activeCell="E20" sqref="E20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78</v>
      </c>
      <c r="C2" t="s">
        <v>81</v>
      </c>
      <c r="D2" t="s">
        <v>3</v>
      </c>
      <c r="E2" t="s">
        <v>77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38</v>
      </c>
      <c r="B3">
        <v>36.799999999999997</v>
      </c>
      <c r="C3">
        <f>34.4703-8.0671*(B3)+0.6586*(B3)^2</f>
        <v>629.50348399999984</v>
      </c>
      <c r="D3">
        <v>37.4</v>
      </c>
      <c r="E3">
        <f>34.4703-8.0671*(D3)+0.6586*(D3)^2</f>
        <v>653.98409599999991</v>
      </c>
      <c r="F3">
        <v>6</v>
      </c>
      <c r="G3">
        <v>6</v>
      </c>
      <c r="H3">
        <v>0</v>
      </c>
      <c r="I3">
        <v>0</v>
      </c>
      <c r="J3">
        <v>0</v>
      </c>
      <c r="K3" t="s">
        <v>52</v>
      </c>
      <c r="L3">
        <v>2.5</v>
      </c>
      <c r="M3">
        <v>2.9</v>
      </c>
      <c r="N3" t="s">
        <v>38</v>
      </c>
      <c r="O3">
        <v>3</v>
      </c>
      <c r="P3">
        <v>18</v>
      </c>
      <c r="Q3" t="s">
        <v>53</v>
      </c>
      <c r="R3">
        <v>16</v>
      </c>
      <c r="S3">
        <v>64</v>
      </c>
      <c r="T3" t="s">
        <v>33</v>
      </c>
      <c r="U3">
        <v>30</v>
      </c>
      <c r="V3">
        <v>10</v>
      </c>
    </row>
    <row r="4" spans="1:22">
      <c r="A4" t="s">
        <v>52</v>
      </c>
      <c r="B4">
        <v>32.9</v>
      </c>
      <c r="C4">
        <f t="shared" ref="C4:C5" si="0">34.4703-8.0671*(B4)+0.6586*(B4)^2</f>
        <v>481.93793599999992</v>
      </c>
      <c r="D4">
        <v>33.200000000000003</v>
      </c>
      <c r="E4">
        <f t="shared" ref="E4:E7" si="1">34.4703-8.0671*(D4)+0.6586*(D4)^2</f>
        <v>492.57784400000008</v>
      </c>
      <c r="K4" t="s">
        <v>52</v>
      </c>
      <c r="L4">
        <v>1.7</v>
      </c>
      <c r="M4">
        <v>2.2000000000000002</v>
      </c>
      <c r="T4" t="s">
        <v>12</v>
      </c>
      <c r="U4">
        <v>40</v>
      </c>
      <c r="V4">
        <v>30</v>
      </c>
    </row>
    <row r="5" spans="1:22">
      <c r="A5" t="s">
        <v>32</v>
      </c>
      <c r="B5">
        <v>17</v>
      </c>
      <c r="C5">
        <f t="shared" si="0"/>
        <v>87.664999999999992</v>
      </c>
      <c r="D5">
        <v>17.5</v>
      </c>
      <c r="E5">
        <f t="shared" si="1"/>
        <v>94.9923</v>
      </c>
      <c r="K5" t="s">
        <v>28</v>
      </c>
      <c r="L5">
        <v>2.4</v>
      </c>
      <c r="M5">
        <v>2.9</v>
      </c>
    </row>
    <row r="6" spans="1:22">
      <c r="A6" t="s">
        <v>54</v>
      </c>
      <c r="C6">
        <f>SUM(C3:C5)</f>
        <v>1199.1064199999996</v>
      </c>
      <c r="D6">
        <v>5</v>
      </c>
      <c r="E6">
        <f t="shared" si="1"/>
        <v>10.599800000000005</v>
      </c>
      <c r="K6" t="s">
        <v>28</v>
      </c>
      <c r="L6">
        <v>1.5</v>
      </c>
      <c r="M6">
        <v>1.8</v>
      </c>
    </row>
    <row r="7" spans="1:22">
      <c r="A7" s="6" t="s">
        <v>28</v>
      </c>
      <c r="D7">
        <v>5.0999999999999996</v>
      </c>
      <c r="E7">
        <f t="shared" si="1"/>
        <v>10.458276000000001</v>
      </c>
      <c r="K7" t="s">
        <v>28</v>
      </c>
      <c r="M7">
        <v>2.6</v>
      </c>
    </row>
    <row r="8" spans="1:22">
      <c r="E8">
        <f>SUM(E3:E7)</f>
        <v>1262.612316</v>
      </c>
      <c r="K8" t="s">
        <v>28</v>
      </c>
      <c r="M8">
        <v>4.5999999999999996</v>
      </c>
    </row>
    <row r="9" spans="1:22">
      <c r="K9" t="s">
        <v>54</v>
      </c>
      <c r="L9">
        <v>4.5999999999999996</v>
      </c>
    </row>
    <row r="10" spans="1:22">
      <c r="K10" t="s">
        <v>28</v>
      </c>
      <c r="L10">
        <v>4.8</v>
      </c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5"/>
  <sheetViews>
    <sheetView workbookViewId="0">
      <selection activeCell="E22" sqref="E22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78</v>
      </c>
      <c r="C2" t="s">
        <v>81</v>
      </c>
      <c r="D2" t="s">
        <v>3</v>
      </c>
      <c r="E2" t="s">
        <v>77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62</v>
      </c>
      <c r="B3">
        <v>16.899999999999999</v>
      </c>
      <c r="C3">
        <f>34.4703-8.0671*(B3)+0.6586*(B3)^2</f>
        <v>86.239055999999977</v>
      </c>
      <c r="D3">
        <v>18</v>
      </c>
      <c r="E3">
        <f>34.4703-8.0671*(D3)+0.6586*(D3)^2</f>
        <v>102.6489</v>
      </c>
      <c r="F3">
        <v>1</v>
      </c>
      <c r="G3">
        <v>1</v>
      </c>
      <c r="H3">
        <v>0</v>
      </c>
      <c r="K3" t="s">
        <v>52</v>
      </c>
      <c r="L3">
        <v>4.3</v>
      </c>
      <c r="M3">
        <v>4.8</v>
      </c>
      <c r="N3" t="s">
        <v>52</v>
      </c>
      <c r="O3">
        <v>7</v>
      </c>
      <c r="P3">
        <v>13</v>
      </c>
      <c r="Q3" t="s">
        <v>48</v>
      </c>
      <c r="R3">
        <v>10</v>
      </c>
      <c r="S3">
        <v>56</v>
      </c>
      <c r="T3" t="s">
        <v>33</v>
      </c>
      <c r="U3">
        <v>10</v>
      </c>
      <c r="V3">
        <v>2</v>
      </c>
    </row>
    <row r="4" spans="1:22">
      <c r="A4" t="s">
        <v>32</v>
      </c>
      <c r="B4">
        <v>41.2</v>
      </c>
      <c r="C4">
        <f t="shared" ref="C4:C11" si="0">34.4703-8.0671*(B4)+0.6586*(B4)^2</f>
        <v>820.03976400000022</v>
      </c>
      <c r="D4">
        <v>41.8</v>
      </c>
      <c r="E4">
        <f t="shared" ref="E4:E14" si="1">34.4703-8.0671*(D4)+0.6586*(D4)^2</f>
        <v>847.9977839999998</v>
      </c>
      <c r="K4" t="s">
        <v>19</v>
      </c>
      <c r="L4">
        <v>2.6</v>
      </c>
      <c r="M4">
        <v>3.9</v>
      </c>
      <c r="T4" t="s">
        <v>12</v>
      </c>
      <c r="U4">
        <v>55</v>
      </c>
      <c r="V4">
        <v>15</v>
      </c>
    </row>
    <row r="5" spans="1:22">
      <c r="A5" t="s">
        <v>19</v>
      </c>
      <c r="B5">
        <v>11.5</v>
      </c>
      <c r="C5">
        <f t="shared" si="0"/>
        <v>28.798499999999997</v>
      </c>
      <c r="D5">
        <v>12.7</v>
      </c>
      <c r="E5">
        <f t="shared" si="1"/>
        <v>38.243724</v>
      </c>
      <c r="K5" t="s">
        <v>55</v>
      </c>
      <c r="L5">
        <v>4.9000000000000004</v>
      </c>
    </row>
    <row r="6" spans="1:22">
      <c r="A6" t="s">
        <v>52</v>
      </c>
      <c r="B6">
        <v>9</v>
      </c>
      <c r="C6">
        <f t="shared" si="0"/>
        <v>15.213000000000001</v>
      </c>
      <c r="D6">
        <v>10.9</v>
      </c>
      <c r="E6">
        <f t="shared" si="1"/>
        <v>24.787175999999995</v>
      </c>
      <c r="K6" t="s">
        <v>66</v>
      </c>
      <c r="L6">
        <v>4.8</v>
      </c>
      <c r="M6">
        <v>0</v>
      </c>
    </row>
    <row r="7" spans="1:22">
      <c r="A7" t="s">
        <v>64</v>
      </c>
      <c r="B7">
        <v>5.5</v>
      </c>
      <c r="C7">
        <f t="shared" si="0"/>
        <v>10.023899999999998</v>
      </c>
      <c r="D7">
        <v>0</v>
      </c>
      <c r="K7" t="s">
        <v>65</v>
      </c>
      <c r="L7">
        <v>2.4</v>
      </c>
      <c r="M7">
        <v>3.9</v>
      </c>
    </row>
    <row r="8" spans="1:22">
      <c r="A8" t="s">
        <v>49</v>
      </c>
      <c r="B8">
        <v>6</v>
      </c>
      <c r="C8">
        <f t="shared" si="0"/>
        <v>9.7773000000000003</v>
      </c>
      <c r="D8">
        <v>0</v>
      </c>
      <c r="K8" t="s">
        <v>67</v>
      </c>
      <c r="L8">
        <v>4.8</v>
      </c>
    </row>
    <row r="9" spans="1:22">
      <c r="A9" t="s">
        <v>19</v>
      </c>
      <c r="B9">
        <v>5.8</v>
      </c>
      <c r="C9">
        <f t="shared" si="0"/>
        <v>9.8364240000000045</v>
      </c>
      <c r="D9">
        <v>6.8</v>
      </c>
      <c r="E9">
        <f t="shared" si="1"/>
        <v>10.067684</v>
      </c>
      <c r="K9" t="s">
        <v>28</v>
      </c>
      <c r="M9">
        <v>2.8</v>
      </c>
    </row>
    <row r="10" spans="1:22">
      <c r="A10" t="s">
        <v>56</v>
      </c>
      <c r="B10">
        <v>7</v>
      </c>
      <c r="C10">
        <f t="shared" si="0"/>
        <v>10.271999999999998</v>
      </c>
      <c r="D10">
        <v>8.4</v>
      </c>
      <c r="E10">
        <f t="shared" si="1"/>
        <v>13.177475999999992</v>
      </c>
      <c r="K10" t="s">
        <v>28</v>
      </c>
      <c r="M10">
        <v>2.6</v>
      </c>
    </row>
    <row r="11" spans="1:22">
      <c r="A11" t="s">
        <v>49</v>
      </c>
      <c r="B11">
        <v>14</v>
      </c>
      <c r="C11">
        <f t="shared" si="0"/>
        <v>50.616500000000002</v>
      </c>
      <c r="D11">
        <v>15.1</v>
      </c>
      <c r="E11">
        <f t="shared" si="1"/>
        <v>62.824476000000004</v>
      </c>
      <c r="K11" t="s">
        <v>28</v>
      </c>
      <c r="M11">
        <v>2.9</v>
      </c>
    </row>
    <row r="12" spans="1:22">
      <c r="A12" t="s">
        <v>73</v>
      </c>
      <c r="C12">
        <f>SUM(C3:C11)</f>
        <v>1040.8164440000003</v>
      </c>
      <c r="D12">
        <v>6.4</v>
      </c>
      <c r="E12">
        <f t="shared" si="1"/>
        <v>9.8171160000000022</v>
      </c>
      <c r="K12" t="s">
        <v>28</v>
      </c>
      <c r="M12">
        <v>3.2</v>
      </c>
    </row>
    <row r="13" spans="1:22">
      <c r="A13" t="s">
        <v>63</v>
      </c>
      <c r="D13">
        <v>6.5</v>
      </c>
      <c r="E13">
        <f t="shared" si="1"/>
        <v>9.860000000000003</v>
      </c>
    </row>
    <row r="14" spans="1:22">
      <c r="A14" t="s">
        <v>55</v>
      </c>
      <c r="D14">
        <v>5.6</v>
      </c>
      <c r="E14">
        <f t="shared" si="1"/>
        <v>9.9482360000000014</v>
      </c>
    </row>
    <row r="15" spans="1:22">
      <c r="E15">
        <f>SUM(E3:E14)</f>
        <v>1129.3725719999998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2018-05-06T08:28:51Z</dcterms:created>
  <dcterms:modified xsi:type="dcterms:W3CDTF">2024-07-22T22:13:38Z</dcterms:modified>
</cp:coreProperties>
</file>